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X:\DSDSWF\SCHOOL_WORKFORCE\SchoolWorkforce\SchoolWorkforce_SFR\2019\Tables_2019\Table_8_2019\"/>
    </mc:Choice>
  </mc:AlternateContent>
  <xr:revisionPtr revIDLastSave="0" documentId="8_{B80CE377-56F3-45E8-B4A3-C6473AD29CD2}" xr6:coauthVersionLast="45" xr6:coauthVersionMax="45" xr10:uidLastSave="{00000000-0000-0000-0000-000000000000}"/>
  <bookViews>
    <workbookView xWindow="-98" yWindow="-98" windowWidth="22695" windowHeight="14595" xr2:uid="{84DBA700-33FA-420A-857C-F6A5CF828FD7}"/>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1" l="1"/>
  <c r="C30" i="1"/>
  <c r="C29" i="1"/>
  <c r="C28" i="1"/>
  <c r="C27" i="1"/>
  <c r="C26" i="1"/>
  <c r="C25" i="1"/>
  <c r="C24" i="1"/>
  <c r="C23" i="1"/>
  <c r="C22" i="1"/>
  <c r="C21" i="1"/>
  <c r="C20" i="1"/>
  <c r="C19" i="1"/>
  <c r="C18" i="1"/>
  <c r="C17" i="1"/>
  <c r="C16" i="1"/>
  <c r="C15" i="1"/>
  <c r="C14" i="1"/>
  <c r="C13" i="1"/>
  <c r="C12" i="1"/>
  <c r="C11" i="1"/>
  <c r="C10" i="1"/>
  <c r="C9" i="1"/>
  <c r="C8" i="1"/>
</calcChain>
</file>

<file path=xl/sharedStrings.xml><?xml version="1.0" encoding="utf-8"?>
<sst xmlns="http://schemas.openxmlformats.org/spreadsheetml/2006/main" count="66" uniqueCount="65">
  <si>
    <t>England</t>
  </si>
  <si>
    <t>Number of newly qualified entrants entering service (headcount)</t>
  </si>
  <si>
    <t>Year qualified</t>
  </si>
  <si>
    <t>Recorded In service by</t>
  </si>
  <si>
    <t>1 year</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</si>
  <si>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</si>
  <si>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</si>
  <si>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</si>
  <si>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</si>
  <si>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</si>
  <si>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</si>
  <si>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</si>
  <si>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</si>
  <si>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</si>
  <si>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</si>
  <si>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</si>
  <si>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</si>
  <si>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</si>
  <si>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</si>
  <si>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</si>
  <si>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</si>
  <si>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</si>
  <si>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</si>
  <si>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</si>
  <si>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21 years</t>
  </si>
  <si>
    <t>22 years</t>
  </si>
  <si>
    <t>23 years</t>
  </si>
  <si>
    <t>Note 2</t>
  </si>
  <si>
    <t>Note 3</t>
  </si>
  <si>
    <t>Note 5</t>
  </si>
  <si>
    <t>March 1997</t>
  </si>
  <si>
    <t>March 1998</t>
  </si>
  <si>
    <t>March 1999</t>
  </si>
  <si>
    <t>March 2000</t>
  </si>
  <si>
    <t>March 2001</t>
  </si>
  <si>
    <t>March 2002</t>
  </si>
  <si>
    <t>March 2003</t>
  </si>
  <si>
    <t>March 2004</t>
  </si>
  <si>
    <t>March 2005</t>
  </si>
  <si>
    <t>March 2006</t>
  </si>
  <si>
    <t>March 2007</t>
  </si>
  <si>
    <t>March 2008</t>
  </si>
  <si>
    <t>March 2009</t>
  </si>
  <si>
    <t>March 2010</t>
  </si>
  <si>
    <t>November 2010</t>
  </si>
  <si>
    <t>November 2011</t>
  </si>
  <si>
    <t>November 2012</t>
  </si>
  <si>
    <t>November 2013</t>
  </si>
  <si>
    <t>November 2014</t>
  </si>
  <si>
    <t>November 2015</t>
  </si>
  <si>
    <t>November 2016</t>
  </si>
  <si>
    <t>November 2017</t>
  </si>
  <si>
    <t>November 2018</t>
  </si>
  <si>
    <t>November 2019</t>
  </si>
  <si>
    <t>Source: Database of Teacher Records (DTR) and School Workforce Census</t>
  </si>
  <si>
    <t>Notes</t>
  </si>
  <si>
    <t>1. Teachers in part-time service are under-recorded on the DTR by between 10 and 20% and therefore these figures may be underestimated.</t>
  </si>
  <si>
    <t xml:space="preserve">2. Calendar year in which the teachers qualified. </t>
  </si>
  <si>
    <t>3. Financial year during which the teachers entered service.</t>
  </si>
  <si>
    <t>4. The percentage of teachers in service in any one year will include those who may not have had continuous  service to that year. For example, teachers could be in service for 5 consecutive years, miss a year and then be recorded as in service 7 years after qualifiying.</t>
  </si>
  <si>
    <t>5. Newly qualified entrants in year x are defined as all teachers who qualified between November x-1 and November x and were in service in school year x/x+1.</t>
  </si>
  <si>
    <t xml:space="preserve">   </t>
  </si>
  <si>
    <t xml:space="preserve">    </t>
  </si>
  <si>
    <r>
      <t>Percentage of teachers in regular service in the state-funded schools sector in England after:</t>
    </r>
    <r>
      <rPr>
        <b/>
        <vertAlign val="superscript"/>
        <sz val="8"/>
        <rFont val="Arial"/>
        <family val="2"/>
      </rPr>
      <t>4</t>
    </r>
    <r>
      <rPr>
        <b/>
        <sz val="8"/>
        <rFont val="Arial"/>
        <family val="2"/>
      </rPr>
      <t xml:space="preserve">                                                                                                                                         </t>
    </r>
  </si>
  <si>
    <r>
      <rPr>
        <sz val="12"/>
        <rFont val="Arial"/>
        <family val="2"/>
      </rPr>
      <t>Full and part-time</t>
    </r>
    <r>
      <rPr>
        <vertAlign val="superscript"/>
        <sz val="12"/>
        <rFont val="Arial"/>
        <family val="2"/>
      </rPr>
      <t xml:space="preserve">1 </t>
    </r>
    <r>
      <rPr>
        <sz val="12"/>
        <rFont val="Arial"/>
        <family val="2"/>
      </rPr>
      <t>teachers by year of gaining qualified teacher status, who were in service the following year and the percentage recorded in service in state-funded funded schools in England in each year later.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</si>
</sst>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2"/>
      <name val="Arial"/>
      <family val="2"/>
    </font>
    <font>
      <sz val="12"/>
      <name val="Arial"/>
      <family val="2"/>
    </font>
    <font>
      <vertAlign val="superscript"/>
      <sz val="12"/>
      <name val="Arial"/>
      <family val="2"/>
    </font>
    <font>
      <sz val="10"/>
      <name val="Arial"/>
      <family val="2"/>
    </font>
    <font>
      <sz val="8"/>
      <name val="Arial"/>
      <family val="2"/>
    </font>
    <font>
      <b/>
      <sz val="8"/>
      <name val="Arial"/>
      <family val="2"/>
    </font>
    <font>
      <b/>
      <vertAlign val="superscript"/>
      <sz val="8"/>
      <name val="Arial"/>
      <family val="2"/>
    </font>
    <font>
      <sz val="6"/>
      <name val="Arial"/>
      <family val="2"/>
    </font>
    <font>
      <sz val="8"/>
      <color theme="1"/>
      <name val="Arial"/>
      <family val="2"/>
    </font>
    <font>
      <i/>
      <sz val="8"/>
      <name val="Arial"/>
      <family val="2"/>
    </font>
    <font>
      <b/>
      <sz val="10"/>
      <name val="Arial"/>
      <family val="2"/>
    </font>
  </fonts>
  <fills count="3">
    <fill>
      <patternFill patternType="none"/>
    </fill>
    <fill>
      <patternFill patternType="gray125"/>
    </fill>
    <fill>
      <patternFill patternType="solid">
        <fgColor indexed="9"/>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5" fillId="0" borderId="0"/>
    <xf numFmtId="9" fontId="1" fillId="0" borderId="0" applyFont="0" applyFill="0" applyBorder="0" applyAlignment="0" applyProtection="0"/>
  </cellStyleXfs>
  <cellXfs count="50">
    <xf numFmtId="0" fontId="0" fillId="0" borderId="0" xfId="0"/>
    <xf numFmtId="0" fontId="2" fillId="2" borderId="1" xfId="1" applyFont="1" applyFill="1" applyBorder="1" applyAlignment="1">
      <alignment horizontal="left" vertical="top" wrapText="1"/>
    </xf>
    <xf numFmtId="0" fontId="5" fillId="2" borderId="0" xfId="1" applyFont="1" applyFill="1"/>
    <xf numFmtId="0" fontId="5" fillId="0" borderId="0" xfId="1" applyFont="1"/>
    <xf numFmtId="0" fontId="6" fillId="2" borderId="0" xfId="1" applyFont="1" applyFill="1"/>
    <xf numFmtId="2" fontId="7" fillId="2" borderId="0" xfId="1" applyNumberFormat="1" applyFont="1" applyFill="1" applyAlignment="1">
      <alignment horizontal="center" wrapText="1"/>
    </xf>
    <xf numFmtId="2" fontId="7" fillId="2" borderId="0" xfId="1" applyNumberFormat="1" applyFont="1" applyFill="1" applyAlignment="1">
      <alignment horizontal="center" wrapText="1"/>
    </xf>
    <xf numFmtId="0" fontId="5" fillId="0" borderId="0" xfId="2"/>
    <xf numFmtId="0" fontId="7" fillId="2" borderId="0" xfId="1" applyFont="1" applyFill="1" applyAlignment="1">
      <alignment horizontal="center" wrapText="1"/>
    </xf>
    <xf numFmtId="0" fontId="7" fillId="2" borderId="1" xfId="1" applyFont="1" applyFill="1" applyBorder="1" applyAlignment="1">
      <alignment horizontal="right" wrapText="1"/>
    </xf>
    <xf numFmtId="2" fontId="9" fillId="2" borderId="0" xfId="1" applyNumberFormat="1" applyFont="1" applyFill="1" applyAlignment="1">
      <alignment horizontal="center" wrapText="1"/>
    </xf>
    <xf numFmtId="0" fontId="7" fillId="2" borderId="2" xfId="1" applyFont="1" applyFill="1" applyBorder="1" applyAlignment="1">
      <alignment horizontal="right" wrapText="1"/>
    </xf>
    <xf numFmtId="0" fontId="7" fillId="2" borderId="0" xfId="1" applyFont="1" applyFill="1" applyAlignment="1">
      <alignment horizontal="right" wrapText="1"/>
    </xf>
    <xf numFmtId="0" fontId="1" fillId="0" borderId="2" xfId="1" applyBorder="1"/>
    <xf numFmtId="1" fontId="6" fillId="2" borderId="0" xfId="1" applyNumberFormat="1" applyFont="1" applyFill="1" applyAlignment="1">
      <alignment horizontal="center" wrapText="1"/>
    </xf>
    <xf numFmtId="17" fontId="10" fillId="0" borderId="0" xfId="1" quotePrefix="1" applyNumberFormat="1" applyFont="1" applyAlignment="1">
      <alignment horizontal="center" vertical="center"/>
    </xf>
    <xf numFmtId="3" fontId="6" fillId="2" borderId="0" xfId="1" applyNumberFormat="1" applyFont="1" applyFill="1" applyAlignment="1">
      <alignment horizontal="center" wrapText="1"/>
    </xf>
    <xf numFmtId="164" fontId="6" fillId="2" borderId="0" xfId="1" applyNumberFormat="1" applyFont="1" applyFill="1" applyAlignment="1">
      <alignment horizontal="right" vertical="center" wrapText="1"/>
    </xf>
    <xf numFmtId="164" fontId="6" fillId="2" borderId="0" xfId="3" applyNumberFormat="1" applyFont="1" applyFill="1" applyBorder="1" applyAlignment="1">
      <alignment horizontal="right" vertical="center" wrapText="1"/>
    </xf>
    <xf numFmtId="164" fontId="6" fillId="2" borderId="3" xfId="3" applyNumberFormat="1" applyFont="1" applyFill="1" applyBorder="1" applyAlignment="1">
      <alignment horizontal="right" vertical="center" wrapText="1"/>
    </xf>
    <xf numFmtId="164" fontId="6" fillId="2" borderId="2" xfId="3" applyNumberFormat="1" applyFont="1" applyFill="1" applyBorder="1" applyAlignment="1">
      <alignment horizontal="right" vertical="center" wrapText="1"/>
    </xf>
    <xf numFmtId="164" fontId="6" fillId="2" borderId="2" xfId="3" applyNumberFormat="1" applyFont="1" applyFill="1" applyBorder="1" applyAlignment="1">
      <alignment horizontal="right" vertical="center"/>
    </xf>
    <xf numFmtId="164" fontId="10" fillId="0" borderId="2" xfId="1" applyNumberFormat="1" applyFont="1" applyBorder="1" applyAlignment="1">
      <alignment vertical="center"/>
    </xf>
    <xf numFmtId="164" fontId="0" fillId="0" borderId="0" xfId="0" applyNumberFormat="1"/>
    <xf numFmtId="0" fontId="6" fillId="2" borderId="0" xfId="1" applyFont="1" applyFill="1" applyAlignment="1">
      <alignment horizontal="center"/>
    </xf>
    <xf numFmtId="3" fontId="6" fillId="2" borderId="0" xfId="1" applyNumberFormat="1" applyFont="1" applyFill="1" applyAlignment="1">
      <alignment horizontal="center"/>
    </xf>
    <xf numFmtId="164" fontId="6" fillId="2" borderId="0" xfId="3" applyNumberFormat="1" applyFont="1" applyFill="1" applyBorder="1" applyAlignment="1">
      <alignment horizontal="right" vertical="center"/>
    </xf>
    <xf numFmtId="164" fontId="10" fillId="0" borderId="0" xfId="3" applyNumberFormat="1" applyFont="1" applyAlignment="1">
      <alignment vertical="center"/>
    </xf>
    <xf numFmtId="0" fontId="6" fillId="2" borderId="1" xfId="1" applyFont="1" applyFill="1" applyBorder="1" applyAlignment="1">
      <alignment horizontal="center"/>
    </xf>
    <xf numFmtId="17" fontId="10" fillId="0" borderId="1" xfId="1" quotePrefix="1" applyNumberFormat="1" applyFont="1" applyBorder="1" applyAlignment="1">
      <alignment horizontal="center" vertical="center"/>
    </xf>
    <xf numFmtId="3" fontId="6" fillId="2" borderId="1" xfId="1" applyNumberFormat="1" applyFont="1" applyFill="1" applyBorder="1" applyAlignment="1">
      <alignment horizontal="center" wrapText="1"/>
    </xf>
    <xf numFmtId="3" fontId="6" fillId="2" borderId="1" xfId="1" applyNumberFormat="1" applyFont="1" applyFill="1" applyBorder="1" applyAlignment="1">
      <alignment horizontal="center"/>
    </xf>
    <xf numFmtId="164" fontId="6" fillId="2" borderId="1" xfId="3" applyNumberFormat="1" applyFont="1" applyFill="1" applyBorder="1" applyAlignment="1">
      <alignment horizontal="right" vertical="center" wrapText="1"/>
    </xf>
    <xf numFmtId="3" fontId="6" fillId="2" borderId="2" xfId="1" applyNumberFormat="1" applyFont="1" applyFill="1" applyBorder="1" applyAlignment="1">
      <alignment horizontal="center" wrapText="1"/>
    </xf>
    <xf numFmtId="164" fontId="6" fillId="2" borderId="0" xfId="3" applyNumberFormat="1" applyFont="1" applyFill="1" applyBorder="1" applyAlignment="1">
      <alignment vertical="center"/>
    </xf>
    <xf numFmtId="164" fontId="6" fillId="2" borderId="0" xfId="3" applyNumberFormat="1" applyFont="1" applyFill="1" applyBorder="1" applyAlignment="1">
      <alignment vertical="center" wrapText="1"/>
    </xf>
    <xf numFmtId="164" fontId="6" fillId="2" borderId="0" xfId="3" applyNumberFormat="1" applyFont="1" applyFill="1" applyBorder="1" applyAlignment="1"/>
    <xf numFmtId="164" fontId="6" fillId="2" borderId="0" xfId="3" applyNumberFormat="1" applyFont="1" applyFill="1" applyBorder="1" applyAlignment="1">
      <alignment wrapText="1"/>
    </xf>
    <xf numFmtId="164" fontId="6" fillId="2" borderId="1" xfId="3" applyNumberFormat="1" applyFont="1" applyFill="1" applyBorder="1" applyAlignment="1">
      <alignment horizontal="right" vertical="center"/>
    </xf>
    <xf numFmtId="164" fontId="6" fillId="2" borderId="1" xfId="1" applyNumberFormat="1" applyFont="1" applyFill="1" applyBorder="1"/>
    <xf numFmtId="164" fontId="6" fillId="2" borderId="0" xfId="1" applyNumberFormat="1" applyFont="1" applyFill="1"/>
    <xf numFmtId="164" fontId="5" fillId="0" borderId="0" xfId="2" applyNumberFormat="1"/>
    <xf numFmtId="9" fontId="6" fillId="2" borderId="0" xfId="1" applyNumberFormat="1" applyFont="1" applyFill="1"/>
    <xf numFmtId="0" fontId="6" fillId="2" borderId="2" xfId="1" applyFont="1" applyFill="1" applyBorder="1" applyAlignment="1">
      <alignment horizontal="right"/>
    </xf>
    <xf numFmtId="0" fontId="11" fillId="2" borderId="2" xfId="1" applyFont="1" applyFill="1" applyBorder="1" applyAlignment="1">
      <alignment horizontal="right"/>
    </xf>
    <xf numFmtId="0" fontId="12" fillId="0" borderId="0" xfId="1" applyFont="1"/>
    <xf numFmtId="0" fontId="1" fillId="0" borderId="0" xfId="1"/>
    <xf numFmtId="0" fontId="6" fillId="2" borderId="0" xfId="1" applyFont="1" applyFill="1" applyAlignment="1">
      <alignment vertical="center"/>
    </xf>
    <xf numFmtId="0" fontId="6" fillId="0" borderId="0" xfId="1" applyFont="1"/>
    <xf numFmtId="0" fontId="3" fillId="2" borderId="1" xfId="1" applyFont="1" applyFill="1" applyBorder="1" applyAlignment="1">
      <alignment horizontal="left" vertical="top" wrapText="1"/>
    </xf>
  </cellXfs>
  <cellStyles count="4">
    <cellStyle name="Normal" xfId="0" builtinId="0"/>
    <cellStyle name="Normal 12" xfId="2" xr:uid="{D0BFF7AC-D5E5-4DDE-A596-9F537F5E0B9A}"/>
    <cellStyle name="Normal 13" xfId="1" xr:uid="{B0A5C7CB-47F0-4EFA-BB81-24162982720E}"/>
    <cellStyle name="Percent 7" xfId="3" xr:uid="{E76FF525-8A71-4D8E-82AD-353D477195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ble8Working_2020_NewImputations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Published"/>
      <sheetName val="AllData"/>
      <sheetName val="TableWorking"/>
      <sheetName val="ScaledHeadcount"/>
      <sheetName val="Differences"/>
      <sheetName val="Table_8_Values"/>
      <sheetName val="EES"/>
      <sheetName val="EES_Metadata"/>
    </sheetNames>
    <sheetDataSet>
      <sheetData sheetId="0"/>
      <sheetData sheetId="1">
        <row r="4">
          <cell r="G4">
            <v>18094</v>
          </cell>
        </row>
        <row r="69">
          <cell r="G69">
            <v>18911</v>
          </cell>
        </row>
        <row r="130">
          <cell r="F130">
            <v>17772</v>
          </cell>
        </row>
        <row r="191">
          <cell r="F191">
            <v>18267</v>
          </cell>
        </row>
        <row r="250">
          <cell r="F250">
            <v>17564</v>
          </cell>
        </row>
        <row r="307">
          <cell r="F307">
            <v>18641</v>
          </cell>
        </row>
        <row r="362">
          <cell r="F362">
            <v>20687</v>
          </cell>
        </row>
        <row r="415">
          <cell r="F415">
            <v>23009</v>
          </cell>
        </row>
        <row r="466">
          <cell r="F466">
            <v>25153</v>
          </cell>
        </row>
        <row r="515">
          <cell r="F515">
            <v>25745</v>
          </cell>
        </row>
        <row r="562">
          <cell r="F562">
            <v>24000</v>
          </cell>
        </row>
        <row r="607">
          <cell r="F607">
            <v>24394</v>
          </cell>
        </row>
        <row r="650">
          <cell r="F650">
            <v>24447</v>
          </cell>
        </row>
        <row r="691">
          <cell r="F691">
            <v>22304</v>
          </cell>
        </row>
        <row r="730">
          <cell r="F730">
            <v>24060</v>
          </cell>
        </row>
      </sheetData>
      <sheetData sheetId="2"/>
      <sheetData sheetId="3">
        <row r="2">
          <cell r="I2">
            <v>21038.2885712811</v>
          </cell>
        </row>
        <row r="3">
          <cell r="I3">
            <v>23998.340717127699</v>
          </cell>
        </row>
        <row r="4">
          <cell r="I4">
            <v>24490.240599672401</v>
          </cell>
        </row>
        <row r="5">
          <cell r="I5">
            <v>25927.0218490119</v>
          </cell>
        </row>
        <row r="6">
          <cell r="I6">
            <v>26779.9043478026</v>
          </cell>
        </row>
        <row r="7">
          <cell r="I7">
            <v>25560.265825504299</v>
          </cell>
        </row>
        <row r="8">
          <cell r="I8">
            <v>23753.6076823314</v>
          </cell>
        </row>
        <row r="9">
          <cell r="I9">
            <v>23871.957661222001</v>
          </cell>
        </row>
        <row r="10">
          <cell r="I10">
            <v>23337.764341435301</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9530-1493-4215-B227-70FE9B4F6E0C}">
  <dimension ref="A1:AH48"/>
  <sheetViews>
    <sheetView showGridLines="0" tabSelected="1" workbookViewId="0">
      <selection activeCell="G34" sqref="G34"/>
    </sheetView>
  </sheetViews>
  <sheetFormatPr defaultColWidth="9" defaultRowHeight="14.25" x14ac:dyDescent="0.45"/>
  <cols>
    <col min="2" max="2" width="12" customWidth="1"/>
    <col min="4" max="4" width="0.46484375" customWidth="1"/>
    <col min="5" max="27" width="7.59765625" customWidth="1"/>
  </cols>
  <sheetData>
    <row r="1" spans="1:34" ht="15" x14ac:dyDescent="0.45">
      <c r="A1" s="49" t="s">
        <v>64</v>
      </c>
      <c r="B1" s="1"/>
      <c r="C1" s="1"/>
      <c r="D1" s="1"/>
      <c r="E1" s="1"/>
      <c r="F1" s="1"/>
      <c r="G1" s="1"/>
      <c r="H1" s="1"/>
      <c r="I1" s="1"/>
      <c r="J1" s="1"/>
      <c r="K1" s="1"/>
      <c r="L1" s="1"/>
      <c r="M1" s="1"/>
      <c r="N1" s="1"/>
      <c r="O1" s="1"/>
      <c r="P1" s="1"/>
      <c r="Q1" s="1"/>
      <c r="R1" s="1"/>
      <c r="S1" s="1"/>
      <c r="T1" s="1"/>
      <c r="U1" s="1"/>
      <c r="V1" s="1"/>
      <c r="W1" s="1"/>
      <c r="X1" s="1"/>
      <c r="Y1" s="1"/>
      <c r="Z1" s="1"/>
      <c r="AA1" s="1"/>
    </row>
    <row r="2" spans="1:34" ht="18" customHeight="1" x14ac:dyDescent="0.45">
      <c r="A2" s="2" t="s">
        <v>0</v>
      </c>
      <c r="B2" s="2"/>
      <c r="C2" s="2"/>
      <c r="D2" s="2"/>
      <c r="E2" s="2"/>
      <c r="F2" s="2"/>
      <c r="G2" s="2"/>
      <c r="H2" s="2"/>
      <c r="I2" s="2"/>
      <c r="J2" s="2"/>
      <c r="K2" s="2"/>
      <c r="L2" s="2"/>
      <c r="M2" s="2"/>
      <c r="N2" s="2"/>
      <c r="O2" s="2"/>
      <c r="P2" s="2"/>
      <c r="Q2" s="2"/>
      <c r="R2" s="2"/>
      <c r="S2" s="2"/>
      <c r="T2" s="2"/>
      <c r="U2" s="2"/>
      <c r="V2" s="2"/>
      <c r="W2" s="2"/>
      <c r="X2" s="2"/>
      <c r="Y2" s="2"/>
      <c r="Z2" s="2"/>
      <c r="AA2" s="3"/>
    </row>
    <row r="3" spans="1:34" x14ac:dyDescent="0.45">
      <c r="A3" s="4"/>
      <c r="B3" s="4"/>
      <c r="C3" s="5" t="s">
        <v>1</v>
      </c>
      <c r="D3" s="6"/>
      <c r="E3" s="4"/>
      <c r="F3" s="4"/>
      <c r="G3" s="4"/>
      <c r="H3" s="4"/>
      <c r="I3" s="4"/>
      <c r="J3" s="4"/>
      <c r="K3" s="4"/>
      <c r="L3" s="4"/>
      <c r="M3" s="4"/>
      <c r="N3" s="4"/>
      <c r="O3" s="4"/>
      <c r="P3" s="4"/>
      <c r="Q3" s="4"/>
      <c r="R3" s="4"/>
      <c r="S3" s="4"/>
      <c r="T3" s="4"/>
      <c r="U3" s="4"/>
      <c r="V3" s="4"/>
      <c r="W3" s="4"/>
      <c r="X3" s="4"/>
      <c r="Y3" s="4"/>
      <c r="Z3" s="4"/>
      <c r="AA3" s="7"/>
    </row>
    <row r="4" spans="1:34" ht="14.25" customHeight="1" x14ac:dyDescent="0.45">
      <c r="A4" s="5" t="s">
        <v>2</v>
      </c>
      <c r="B4" s="5" t="s">
        <v>3</v>
      </c>
      <c r="C4" s="5"/>
      <c r="D4" s="6"/>
      <c r="E4" s="8" t="s">
        <v>63</v>
      </c>
      <c r="F4" s="8"/>
      <c r="G4" s="8"/>
      <c r="H4" s="8"/>
      <c r="I4" s="8"/>
      <c r="J4" s="8"/>
      <c r="K4" s="8"/>
      <c r="L4" s="8"/>
      <c r="M4" s="8"/>
      <c r="N4" s="8"/>
      <c r="O4" s="8"/>
      <c r="P4" s="8"/>
      <c r="Q4" s="8"/>
      <c r="R4" s="8"/>
      <c r="S4" s="8"/>
      <c r="T4" s="8"/>
      <c r="U4" s="8"/>
      <c r="V4" s="8"/>
      <c r="W4" s="8"/>
      <c r="X4" s="8"/>
      <c r="Y4" s="8"/>
      <c r="Z4" s="8"/>
      <c r="AA4" s="8"/>
    </row>
    <row r="5" spans="1:34" x14ac:dyDescent="0.45">
      <c r="A5" s="5"/>
      <c r="B5" s="5"/>
      <c r="C5" s="5"/>
      <c r="D5" s="6"/>
      <c r="E5" s="8"/>
      <c r="F5" s="8"/>
      <c r="G5" s="8"/>
      <c r="H5" s="8"/>
      <c r="I5" s="8"/>
      <c r="J5" s="8"/>
      <c r="K5" s="8"/>
      <c r="L5" s="8"/>
      <c r="M5" s="8"/>
      <c r="N5" s="8"/>
      <c r="O5" s="8"/>
      <c r="P5" s="8"/>
      <c r="Q5" s="8"/>
      <c r="R5" s="8"/>
      <c r="S5" s="8"/>
      <c r="T5" s="8"/>
      <c r="U5" s="8"/>
      <c r="V5" s="8"/>
      <c r="W5" s="8"/>
      <c r="X5" s="8"/>
      <c r="Y5" s="8"/>
      <c r="Z5" s="8"/>
      <c r="AA5" s="8"/>
    </row>
    <row r="6" spans="1:34" ht="34.5" customHeight="1" x14ac:dyDescent="0.45">
      <c r="A6" s="5"/>
      <c r="B6" s="5"/>
      <c r="C6" s="5"/>
      <c r="D6" s="6"/>
      <c r="E6" s="9" t="s">
        <v>4</v>
      </c>
      <c r="F6" s="9" t="s">
        <v>5</v>
      </c>
      <c r="G6" s="9" t="s">
        <v>6</v>
      </c>
      <c r="H6" s="9" t="s">
        <v>7</v>
      </c>
      <c r="I6" s="9" t="s">
        <v>8</v>
      </c>
      <c r="J6" s="9" t="s">
        <v>9</v>
      </c>
      <c r="K6" s="9" t="s">
        <v>10</v>
      </c>
      <c r="L6" s="9" t="s">
        <v>11</v>
      </c>
      <c r="M6" s="9" t="s">
        <v>12</v>
      </c>
      <c r="N6" s="9" t="s">
        <v>13</v>
      </c>
      <c r="O6" s="9" t="s">
        <v>14</v>
      </c>
      <c r="P6" s="9" t="s">
        <v>15</v>
      </c>
      <c r="Q6" s="9" t="s">
        <v>16</v>
      </c>
      <c r="R6" s="9" t="s">
        <v>17</v>
      </c>
      <c r="S6" s="9" t="s">
        <v>18</v>
      </c>
      <c r="T6" s="9" t="s">
        <v>19</v>
      </c>
      <c r="U6" s="9" t="s">
        <v>20</v>
      </c>
      <c r="V6" s="9" t="s">
        <v>21</v>
      </c>
      <c r="W6" s="9" t="s">
        <v>22</v>
      </c>
      <c r="X6" s="9" t="s">
        <v>23</v>
      </c>
      <c r="Y6" s="9" t="s">
        <v>24</v>
      </c>
      <c r="Z6" s="9" t="s">
        <v>25</v>
      </c>
      <c r="AA6" s="9" t="s">
        <v>26</v>
      </c>
    </row>
    <row r="7" spans="1:34" x14ac:dyDescent="0.45">
      <c r="A7" s="10" t="s">
        <v>27</v>
      </c>
      <c r="B7" s="10" t="s">
        <v>28</v>
      </c>
      <c r="C7" s="10" t="s">
        <v>29</v>
      </c>
      <c r="D7" s="6"/>
      <c r="E7" s="11"/>
      <c r="F7" s="11"/>
      <c r="G7" s="11"/>
      <c r="H7" s="11"/>
      <c r="I7" s="11"/>
      <c r="J7" s="11"/>
      <c r="K7" s="11"/>
      <c r="L7" s="11"/>
      <c r="M7" s="11"/>
      <c r="N7" s="11"/>
      <c r="O7" s="11"/>
      <c r="P7" s="11"/>
      <c r="Q7" s="11"/>
      <c r="R7" s="11"/>
      <c r="S7" s="12"/>
      <c r="T7" s="12"/>
      <c r="U7" s="12"/>
      <c r="V7" s="12"/>
      <c r="W7" s="12"/>
      <c r="X7" s="12"/>
      <c r="Y7" s="12"/>
      <c r="Z7" s="12"/>
      <c r="AA7" s="13"/>
    </row>
    <row r="8" spans="1:34" x14ac:dyDescent="0.45">
      <c r="A8" s="14">
        <v>1996</v>
      </c>
      <c r="B8" s="15" t="s">
        <v>30</v>
      </c>
      <c r="C8" s="16">
        <f>[1]AllData!G4</f>
        <v>18094</v>
      </c>
      <c r="D8" s="6"/>
      <c r="E8" s="17">
        <v>0.91046755830662096</v>
      </c>
      <c r="F8" s="18">
        <v>0.84420249806565717</v>
      </c>
      <c r="G8" s="18">
        <v>0.78606167790427761</v>
      </c>
      <c r="H8" s="18">
        <v>0.72946833204377137</v>
      </c>
      <c r="I8" s="18">
        <v>0.70586934895545483</v>
      </c>
      <c r="J8" s="18">
        <v>0.68110976014148339</v>
      </c>
      <c r="K8" s="18">
        <v>0.66546921631480049</v>
      </c>
      <c r="L8" s="18">
        <v>0.64026749198629385</v>
      </c>
      <c r="M8" s="18">
        <v>0.62407427876644195</v>
      </c>
      <c r="N8" s="18">
        <v>0.59621974135072398</v>
      </c>
      <c r="O8" s="18">
        <v>0.58251354040013259</v>
      </c>
      <c r="P8" s="18">
        <v>0.57405769868464684</v>
      </c>
      <c r="Q8" s="18">
        <v>0.55709074831435834</v>
      </c>
      <c r="R8" s="18">
        <v>0.57715264728639326</v>
      </c>
      <c r="S8" s="19">
        <v>0.56803360229910471</v>
      </c>
      <c r="T8" s="20">
        <v>0.55891455731181605</v>
      </c>
      <c r="U8" s="20">
        <v>0.54786116944843599</v>
      </c>
      <c r="V8" s="21">
        <v>0.53708411628164032</v>
      </c>
      <c r="W8" s="22">
        <v>0.51807228915662651</v>
      </c>
      <c r="X8" s="20">
        <v>0.4996683983640986</v>
      </c>
      <c r="Y8" s="20">
        <v>0.47767215651597217</v>
      </c>
      <c r="Z8" s="20">
        <v>0.45838399469437385</v>
      </c>
      <c r="AA8" s="20">
        <v>0.44263291698905716</v>
      </c>
      <c r="AB8" s="23"/>
      <c r="AC8" s="23"/>
      <c r="AD8" s="23"/>
      <c r="AE8" s="23"/>
      <c r="AF8" s="23"/>
      <c r="AG8" s="23"/>
      <c r="AH8" s="23"/>
    </row>
    <row r="9" spans="1:34" x14ac:dyDescent="0.45">
      <c r="A9" s="24">
        <v>1997</v>
      </c>
      <c r="B9" s="15" t="s">
        <v>31</v>
      </c>
      <c r="C9" s="16">
        <f>[1]AllData!G69</f>
        <v>18911</v>
      </c>
      <c r="D9" s="25"/>
      <c r="E9" s="18">
        <v>0.90127439056633707</v>
      </c>
      <c r="F9" s="18">
        <v>0.8339061921632912</v>
      </c>
      <c r="G9" s="18">
        <v>0.76907619903759716</v>
      </c>
      <c r="H9" s="18">
        <v>0.73692559885780762</v>
      </c>
      <c r="I9" s="18">
        <v>0.71080323621172858</v>
      </c>
      <c r="J9" s="18">
        <v>0.68743059594944744</v>
      </c>
      <c r="K9" s="18">
        <v>0.66633176458146048</v>
      </c>
      <c r="L9" s="18">
        <v>0.64655491512876107</v>
      </c>
      <c r="M9" s="18">
        <v>0.6183702606948337</v>
      </c>
      <c r="N9" s="18">
        <v>0.60356406324361478</v>
      </c>
      <c r="O9" s="18">
        <v>0.5920363809423087</v>
      </c>
      <c r="P9" s="18">
        <v>0.57648987361852888</v>
      </c>
      <c r="Q9" s="18">
        <v>0.58981545132462587</v>
      </c>
      <c r="R9" s="19">
        <v>0.58119612923695207</v>
      </c>
      <c r="S9" s="18">
        <v>0.57336999629845065</v>
      </c>
      <c r="T9" s="18">
        <v>0.56258262386970548</v>
      </c>
      <c r="U9" s="18">
        <v>0.54777642641848656</v>
      </c>
      <c r="V9" s="18">
        <v>0.52868700756173659</v>
      </c>
      <c r="W9" s="18">
        <v>0.5099148643646555</v>
      </c>
      <c r="X9" s="18">
        <v>0.49093120406112845</v>
      </c>
      <c r="Y9" s="18">
        <v>0.47237057797049337</v>
      </c>
      <c r="Z9" s="18">
        <v>0.45449738247580773</v>
      </c>
      <c r="AA9" s="26"/>
      <c r="AB9" s="23"/>
      <c r="AC9" s="23"/>
      <c r="AD9" s="23"/>
      <c r="AE9" s="23"/>
      <c r="AF9" s="23"/>
      <c r="AG9" s="23"/>
      <c r="AH9" s="23"/>
    </row>
    <row r="10" spans="1:34" x14ac:dyDescent="0.45">
      <c r="A10" s="24">
        <v>1998</v>
      </c>
      <c r="B10" s="15" t="s">
        <v>32</v>
      </c>
      <c r="C10" s="16">
        <f>[1]AllData!F130</f>
        <v>17772</v>
      </c>
      <c r="D10" s="25"/>
      <c r="E10" s="18">
        <v>0.8935966689173982</v>
      </c>
      <c r="F10" s="18">
        <v>0.81144496961512491</v>
      </c>
      <c r="G10" s="18">
        <v>0.76946882736889488</v>
      </c>
      <c r="H10" s="18">
        <v>0.74172856178257929</v>
      </c>
      <c r="I10" s="18">
        <v>0.72023407607472434</v>
      </c>
      <c r="J10" s="18">
        <v>0.69395678595543553</v>
      </c>
      <c r="K10" s="18">
        <v>0.67476930002250735</v>
      </c>
      <c r="L10" s="18">
        <v>0.64427188836371818</v>
      </c>
      <c r="M10" s="18">
        <v>0.62969840198064375</v>
      </c>
      <c r="N10" s="18">
        <v>0.61765698852126938</v>
      </c>
      <c r="O10" s="18">
        <v>0.60162052667116817</v>
      </c>
      <c r="P10" s="18">
        <v>0.61850101282916947</v>
      </c>
      <c r="Q10" s="19">
        <v>0.6068534773801485</v>
      </c>
      <c r="R10" s="18">
        <v>0.59655638082376772</v>
      </c>
      <c r="S10" s="18">
        <v>0.58232050416385328</v>
      </c>
      <c r="T10" s="18">
        <v>0.56549628629304527</v>
      </c>
      <c r="U10" s="18">
        <v>0.54720909295521047</v>
      </c>
      <c r="V10" s="18">
        <v>0.5266711681296421</v>
      </c>
      <c r="W10" s="18">
        <v>0.50416385325230695</v>
      </c>
      <c r="X10" s="18">
        <v>0.48565158676569886</v>
      </c>
      <c r="Y10" s="18">
        <v>0.47074049065946433</v>
      </c>
      <c r="Z10" s="18"/>
      <c r="AA10" s="26"/>
      <c r="AB10" s="23"/>
      <c r="AC10" s="23"/>
      <c r="AD10" s="23"/>
      <c r="AE10" s="23"/>
      <c r="AF10" s="23"/>
      <c r="AG10" s="23"/>
      <c r="AH10" s="23"/>
    </row>
    <row r="11" spans="1:34" x14ac:dyDescent="0.45">
      <c r="A11" s="24">
        <v>1999</v>
      </c>
      <c r="B11" s="15" t="s">
        <v>33</v>
      </c>
      <c r="C11" s="16">
        <f>[1]AllData!F191</f>
        <v>18267</v>
      </c>
      <c r="D11" s="25"/>
      <c r="E11" s="18">
        <v>0.88399846718125585</v>
      </c>
      <c r="F11" s="18">
        <v>0.81502162369299835</v>
      </c>
      <c r="G11" s="18">
        <v>0.77171949416981445</v>
      </c>
      <c r="H11" s="18">
        <v>0.74401926972135546</v>
      </c>
      <c r="I11" s="18">
        <v>0.71133738435430005</v>
      </c>
      <c r="J11" s="18">
        <v>0.69869162971478627</v>
      </c>
      <c r="K11" s="18">
        <v>0.66617397492746477</v>
      </c>
      <c r="L11" s="18">
        <v>0.64996989106038205</v>
      </c>
      <c r="M11" s="18">
        <v>0.63655772704877644</v>
      </c>
      <c r="N11" s="18">
        <v>0.61663108337439099</v>
      </c>
      <c r="O11" s="18">
        <v>0.63327311545409759</v>
      </c>
      <c r="P11" s="19">
        <v>0.6176164668527947</v>
      </c>
      <c r="Q11" s="18">
        <v>0.60622981332457437</v>
      </c>
      <c r="R11" s="18">
        <v>0.61772595390595064</v>
      </c>
      <c r="S11" s="18">
        <v>0.57946022882794113</v>
      </c>
      <c r="T11" s="18">
        <v>0.56144960858378501</v>
      </c>
      <c r="U11" s="18">
        <v>0.54228937428149127</v>
      </c>
      <c r="V11" s="18">
        <v>0.52291016587288552</v>
      </c>
      <c r="W11" s="18">
        <v>0.50489954562872941</v>
      </c>
      <c r="X11" s="18">
        <v>0.4889691793945366</v>
      </c>
      <c r="Y11" s="18"/>
      <c r="Z11" s="18"/>
      <c r="AA11" s="26"/>
      <c r="AB11" s="23"/>
      <c r="AC11" s="23"/>
      <c r="AD11" s="23"/>
      <c r="AE11" s="23"/>
      <c r="AF11" s="23"/>
      <c r="AG11" s="23"/>
      <c r="AH11" s="23"/>
    </row>
    <row r="12" spans="1:34" x14ac:dyDescent="0.45">
      <c r="A12" s="24">
        <v>2000</v>
      </c>
      <c r="B12" s="15" t="s">
        <v>34</v>
      </c>
      <c r="C12" s="16">
        <f>[1]AllData!F250</f>
        <v>17564</v>
      </c>
      <c r="D12" s="25"/>
      <c r="E12" s="18">
        <v>0.89097016624914593</v>
      </c>
      <c r="F12" s="18">
        <v>0.82788658619904354</v>
      </c>
      <c r="G12" s="18">
        <v>0.7764746071509907</v>
      </c>
      <c r="H12" s="18">
        <v>0.7430539740378046</v>
      </c>
      <c r="I12" s="18">
        <v>0.71942609883853337</v>
      </c>
      <c r="J12" s="18">
        <v>0.6872010931450695</v>
      </c>
      <c r="K12" s="18">
        <v>0.6671031655659303</v>
      </c>
      <c r="L12" s="18">
        <v>0.65634251878843086</v>
      </c>
      <c r="M12" s="18">
        <v>0.63607378729218855</v>
      </c>
      <c r="N12" s="18">
        <v>0.64865634251878845</v>
      </c>
      <c r="O12" s="19">
        <v>0.63379640173081297</v>
      </c>
      <c r="P12" s="18">
        <v>0.60130289593255593</v>
      </c>
      <c r="Q12" s="18">
        <v>0.60789114097016628</v>
      </c>
      <c r="R12" s="18">
        <v>0.59189250740150312</v>
      </c>
      <c r="S12" s="18">
        <v>0.57076975631974491</v>
      </c>
      <c r="T12" s="18">
        <v>0.55249373718970618</v>
      </c>
      <c r="U12" s="18">
        <v>0.53398997950353</v>
      </c>
      <c r="V12" s="18">
        <v>0.51838988840810751</v>
      </c>
      <c r="W12" s="18">
        <v>0.50068321566841267</v>
      </c>
      <c r="X12" s="18"/>
      <c r="Y12" s="18"/>
      <c r="Z12" s="18"/>
      <c r="AA12" s="26"/>
      <c r="AB12" s="23"/>
      <c r="AC12" s="23"/>
      <c r="AD12" s="23"/>
      <c r="AE12" s="23"/>
      <c r="AF12" s="23"/>
      <c r="AG12" s="23"/>
      <c r="AH12" s="23"/>
    </row>
    <row r="13" spans="1:34" x14ac:dyDescent="0.45">
      <c r="A13" s="24">
        <v>2001</v>
      </c>
      <c r="B13" s="15" t="s">
        <v>35</v>
      </c>
      <c r="C13" s="16">
        <f>[1]AllData!F307</f>
        <v>18641</v>
      </c>
      <c r="D13" s="25"/>
      <c r="E13" s="18">
        <v>0.89126119843356044</v>
      </c>
      <c r="F13" s="18">
        <v>0.82468751676412211</v>
      </c>
      <c r="G13" s="18">
        <v>0.77823078161042858</v>
      </c>
      <c r="H13" s="18">
        <v>0.74765302290649638</v>
      </c>
      <c r="I13" s="18">
        <v>0.70827745292634514</v>
      </c>
      <c r="J13" s="18">
        <v>0.68451263344241187</v>
      </c>
      <c r="K13" s="18">
        <v>0.67265704629579959</v>
      </c>
      <c r="L13" s="18">
        <v>0.6550614237433614</v>
      </c>
      <c r="M13" s="18">
        <v>0.66713159165280833</v>
      </c>
      <c r="N13" s="19">
        <v>0.65173542191942491</v>
      </c>
      <c r="O13" s="18">
        <v>0.64138190011265495</v>
      </c>
      <c r="P13" s="18">
        <v>0.62233785741108305</v>
      </c>
      <c r="Q13" s="18">
        <v>0.60613700981706986</v>
      </c>
      <c r="R13" s="18">
        <v>0.58655651520841157</v>
      </c>
      <c r="S13" s="18">
        <v>0.56515208411565898</v>
      </c>
      <c r="T13" s="18">
        <v>0.54621533179550452</v>
      </c>
      <c r="U13" s="18">
        <v>0.52679577275897216</v>
      </c>
      <c r="V13" s="18">
        <v>0.51129231264417141</v>
      </c>
      <c r="W13" s="18"/>
      <c r="X13" s="18"/>
      <c r="Y13" s="18"/>
      <c r="Z13" s="18"/>
      <c r="AA13" s="26"/>
      <c r="AB13" s="23"/>
      <c r="AC13" s="23"/>
      <c r="AD13" s="23"/>
      <c r="AE13" s="23"/>
      <c r="AF13" s="23"/>
      <c r="AG13" s="23"/>
      <c r="AH13" s="23"/>
    </row>
    <row r="14" spans="1:34" x14ac:dyDescent="0.45">
      <c r="A14" s="24">
        <v>2002</v>
      </c>
      <c r="B14" s="15" t="s">
        <v>36</v>
      </c>
      <c r="C14" s="16">
        <f>[1]AllData!F362</f>
        <v>20687</v>
      </c>
      <c r="D14" s="25"/>
      <c r="E14" s="18">
        <v>0.88978585585150094</v>
      </c>
      <c r="F14" s="18">
        <v>0.82607434620776332</v>
      </c>
      <c r="G14" s="18">
        <v>0.78426064678300378</v>
      </c>
      <c r="H14" s="18">
        <v>0.73703291922463388</v>
      </c>
      <c r="I14" s="18">
        <v>0.71537680669019188</v>
      </c>
      <c r="J14" s="18">
        <v>0.69662106637018417</v>
      </c>
      <c r="K14" s="18">
        <v>0.67622178179533043</v>
      </c>
      <c r="L14" s="18">
        <v>0.68468120075409677</v>
      </c>
      <c r="M14" s="19">
        <v>0.66800406052110017</v>
      </c>
      <c r="N14" s="18">
        <v>0.65388891574418717</v>
      </c>
      <c r="O14" s="18">
        <v>0.63856528254459322</v>
      </c>
      <c r="P14" s="18">
        <v>0.61893943056025524</v>
      </c>
      <c r="Q14" s="18">
        <v>0.59926523903900997</v>
      </c>
      <c r="R14" s="18">
        <v>0.58017112196065157</v>
      </c>
      <c r="S14" s="18">
        <v>0.5556629767486827</v>
      </c>
      <c r="T14" s="18">
        <v>0.53792236670372695</v>
      </c>
      <c r="U14" s="18">
        <v>0.52081017063856527</v>
      </c>
      <c r="V14" s="18"/>
      <c r="W14" s="18"/>
      <c r="X14" s="18"/>
      <c r="Y14" s="18"/>
      <c r="Z14" s="18"/>
      <c r="AA14" s="27"/>
      <c r="AB14" s="23"/>
      <c r="AC14" s="23"/>
      <c r="AD14" s="23"/>
      <c r="AE14" s="23"/>
      <c r="AF14" s="23"/>
      <c r="AG14" s="23"/>
      <c r="AH14" s="23"/>
    </row>
    <row r="15" spans="1:34" x14ac:dyDescent="0.45">
      <c r="A15" s="24">
        <v>2003</v>
      </c>
      <c r="B15" s="15" t="s">
        <v>37</v>
      </c>
      <c r="C15" s="16">
        <f>[1]AllData!F415</f>
        <v>23009</v>
      </c>
      <c r="D15" s="25"/>
      <c r="E15" s="18">
        <v>0.89556260593680737</v>
      </c>
      <c r="F15" s="18">
        <v>0.8260245990699292</v>
      </c>
      <c r="G15" s="18">
        <v>0.76887304967621362</v>
      </c>
      <c r="H15" s="18">
        <v>0.7375809465861185</v>
      </c>
      <c r="I15" s="18">
        <v>0.7145030205571733</v>
      </c>
      <c r="J15" s="18">
        <v>0.69472814985440479</v>
      </c>
      <c r="K15" s="18">
        <v>0.70116041548959107</v>
      </c>
      <c r="L15" s="19">
        <v>0.68334130122995351</v>
      </c>
      <c r="M15" s="18">
        <v>0.66391412056151944</v>
      </c>
      <c r="N15" s="18">
        <v>0.64674692511625886</v>
      </c>
      <c r="O15" s="18">
        <v>0.62597244556477905</v>
      </c>
      <c r="P15" s="18">
        <v>0.60206875570428964</v>
      </c>
      <c r="Q15" s="18">
        <v>0.58094658611847538</v>
      </c>
      <c r="R15" s="18">
        <v>0.55639097744360899</v>
      </c>
      <c r="S15" s="18">
        <v>0.5365726454865487</v>
      </c>
      <c r="T15" s="18">
        <v>0.51749315485244907</v>
      </c>
      <c r="U15" s="18"/>
      <c r="V15" s="18"/>
      <c r="W15" s="18"/>
      <c r="X15" s="18"/>
      <c r="Y15" s="18"/>
      <c r="Z15" s="18"/>
      <c r="AA15" s="27"/>
      <c r="AB15" s="23"/>
      <c r="AC15" s="23"/>
      <c r="AD15" s="23"/>
      <c r="AE15" s="23"/>
      <c r="AF15" s="23"/>
      <c r="AG15" s="23"/>
      <c r="AH15" s="23"/>
    </row>
    <row r="16" spans="1:34" x14ac:dyDescent="0.45">
      <c r="A16" s="24">
        <v>2004</v>
      </c>
      <c r="B16" s="15" t="s">
        <v>38</v>
      </c>
      <c r="C16" s="16">
        <f>[1]AllData!F466</f>
        <v>25153</v>
      </c>
      <c r="D16" s="25"/>
      <c r="E16" s="18">
        <v>0.89166302230350258</v>
      </c>
      <c r="F16" s="18">
        <v>0.80920764918697574</v>
      </c>
      <c r="G16" s="18">
        <v>0.76646920844432076</v>
      </c>
      <c r="H16" s="18">
        <v>0.73669144833618261</v>
      </c>
      <c r="I16" s="18">
        <v>0.71259889476404403</v>
      </c>
      <c r="J16" s="18">
        <v>0.71888045163598779</v>
      </c>
      <c r="K16" s="19">
        <v>0.69669621913887014</v>
      </c>
      <c r="L16" s="18">
        <v>0.67741422494334669</v>
      </c>
      <c r="M16" s="18">
        <v>0.65678050331968352</v>
      </c>
      <c r="N16" s="18">
        <v>0.63706118554446789</v>
      </c>
      <c r="O16" s="18">
        <v>0.61463841291297261</v>
      </c>
      <c r="P16" s="18">
        <v>0.59126147974396692</v>
      </c>
      <c r="Q16" s="18">
        <v>0.56967359758279335</v>
      </c>
      <c r="R16" s="18">
        <v>0.5484435256231861</v>
      </c>
      <c r="S16" s="18">
        <v>0.53158668946050169</v>
      </c>
      <c r="T16" s="18"/>
      <c r="U16" s="18"/>
      <c r="V16" s="18"/>
      <c r="W16" s="18"/>
      <c r="X16" s="18"/>
      <c r="Y16" s="18"/>
      <c r="Z16" s="18"/>
      <c r="AA16" s="27"/>
      <c r="AB16" s="23"/>
      <c r="AC16" s="23"/>
      <c r="AD16" s="23"/>
      <c r="AE16" s="23"/>
      <c r="AF16" s="23"/>
      <c r="AG16" s="23"/>
      <c r="AH16" s="23"/>
    </row>
    <row r="17" spans="1:34" x14ac:dyDescent="0.45">
      <c r="A17" s="24">
        <v>2005</v>
      </c>
      <c r="B17" s="15" t="s">
        <v>39</v>
      </c>
      <c r="C17" s="16">
        <f>[1]AllData!F515</f>
        <v>25745</v>
      </c>
      <c r="D17" s="25"/>
      <c r="E17" s="18">
        <v>0.86424548456010875</v>
      </c>
      <c r="F17" s="18">
        <v>0.80501068168576417</v>
      </c>
      <c r="G17" s="18">
        <v>0.76904253253058852</v>
      </c>
      <c r="H17" s="18">
        <v>0.73703631773159839</v>
      </c>
      <c r="I17" s="18">
        <v>0.74181394445523408</v>
      </c>
      <c r="J17" s="19">
        <v>0.716799378520101</v>
      </c>
      <c r="K17" s="18">
        <v>0.69648475432122747</v>
      </c>
      <c r="L17" s="18">
        <v>0.67558749271703245</v>
      </c>
      <c r="M17" s="18">
        <v>0.6523985239852399</v>
      </c>
      <c r="N17" s="18">
        <v>0.62629636822684021</v>
      </c>
      <c r="O17" s="18">
        <v>0.60473878422994753</v>
      </c>
      <c r="P17" s="18">
        <v>0.57999611575063115</v>
      </c>
      <c r="Q17" s="18">
        <v>0.56119634880559333</v>
      </c>
      <c r="R17" s="18">
        <v>0.54212468440473882</v>
      </c>
      <c r="S17" s="18"/>
      <c r="T17" s="18"/>
      <c r="U17" s="18"/>
      <c r="V17" s="18"/>
      <c r="W17" s="18"/>
      <c r="X17" s="18"/>
      <c r="Y17" s="18"/>
      <c r="Z17" s="18"/>
      <c r="AA17" s="27"/>
      <c r="AB17" s="23"/>
      <c r="AC17" s="23"/>
      <c r="AD17" s="23"/>
      <c r="AE17" s="23"/>
      <c r="AF17" s="23"/>
      <c r="AG17" s="23"/>
      <c r="AH17" s="23"/>
    </row>
    <row r="18" spans="1:34" x14ac:dyDescent="0.45">
      <c r="A18" s="24">
        <v>2006</v>
      </c>
      <c r="B18" s="15" t="s">
        <v>40</v>
      </c>
      <c r="C18" s="16">
        <f>[1]AllData!F562</f>
        <v>24000</v>
      </c>
      <c r="D18" s="25"/>
      <c r="E18" s="18">
        <v>0.87104166666666671</v>
      </c>
      <c r="F18" s="18">
        <v>0.81108333333333338</v>
      </c>
      <c r="G18" s="18">
        <v>0.77112499999999995</v>
      </c>
      <c r="H18" s="18">
        <v>0.77129166666666671</v>
      </c>
      <c r="I18" s="19">
        <v>0.73883333333333334</v>
      </c>
      <c r="J18" s="18">
        <v>0.71970833333333328</v>
      </c>
      <c r="K18" s="18">
        <v>0.69345833333333329</v>
      </c>
      <c r="L18" s="18">
        <v>0.670875</v>
      </c>
      <c r="M18" s="18">
        <v>0.64612499999999995</v>
      </c>
      <c r="N18" s="18">
        <v>0.62133333333333329</v>
      </c>
      <c r="O18" s="18">
        <v>0.59879166666666672</v>
      </c>
      <c r="P18" s="18">
        <v>0.57995833333333335</v>
      </c>
      <c r="Q18" s="18">
        <v>0.5601666666666667</v>
      </c>
      <c r="R18" s="18"/>
      <c r="S18" s="18"/>
      <c r="T18" s="18"/>
      <c r="U18" s="18"/>
      <c r="V18" s="18"/>
      <c r="W18" s="18"/>
      <c r="X18" s="18"/>
      <c r="Y18" s="18"/>
      <c r="Z18" s="18"/>
      <c r="AA18" s="27"/>
      <c r="AB18" s="23"/>
      <c r="AC18" s="23"/>
      <c r="AD18" s="23"/>
      <c r="AE18" s="23"/>
      <c r="AF18" s="23"/>
      <c r="AG18" s="23"/>
      <c r="AH18" s="23"/>
    </row>
    <row r="19" spans="1:34" x14ac:dyDescent="0.45">
      <c r="A19" s="24">
        <v>2007</v>
      </c>
      <c r="B19" s="15" t="s">
        <v>41</v>
      </c>
      <c r="C19" s="16">
        <f>[1]AllData!F607</f>
        <v>24394</v>
      </c>
      <c r="D19" s="25"/>
      <c r="E19" s="18">
        <v>0.88013445929326883</v>
      </c>
      <c r="F19" s="18">
        <v>0.82257932278429124</v>
      </c>
      <c r="G19" s="18">
        <v>0.80581290481265888</v>
      </c>
      <c r="H19" s="19">
        <v>0.77379683528736576</v>
      </c>
      <c r="I19" s="18">
        <v>0.74526522915471016</v>
      </c>
      <c r="J19" s="18">
        <v>0.7201770927277199</v>
      </c>
      <c r="K19" s="18">
        <v>0.69541690579650739</v>
      </c>
      <c r="L19" s="18">
        <v>0.66512257112404694</v>
      </c>
      <c r="M19" s="18">
        <v>0.64036238419283431</v>
      </c>
      <c r="N19" s="18">
        <v>0.61621710256620477</v>
      </c>
      <c r="O19" s="18">
        <v>0.59301467573993605</v>
      </c>
      <c r="P19" s="18">
        <v>0.57227187013199965</v>
      </c>
      <c r="Q19" s="18"/>
      <c r="R19" s="18"/>
      <c r="S19" s="18"/>
      <c r="T19" s="18"/>
      <c r="U19" s="18"/>
      <c r="V19" s="18"/>
      <c r="W19" s="18"/>
      <c r="X19" s="18"/>
      <c r="Y19" s="18"/>
      <c r="Z19" s="18"/>
      <c r="AA19" s="27"/>
      <c r="AB19" s="23"/>
      <c r="AC19" s="23"/>
      <c r="AD19" s="23"/>
      <c r="AE19" s="23"/>
      <c r="AF19" s="23"/>
      <c r="AG19" s="23"/>
      <c r="AH19" s="23"/>
    </row>
    <row r="20" spans="1:34" x14ac:dyDescent="0.45">
      <c r="A20" s="24">
        <v>2008</v>
      </c>
      <c r="B20" s="15" t="s">
        <v>42</v>
      </c>
      <c r="C20" s="16">
        <f>[1]AllData!F650</f>
        <v>24447</v>
      </c>
      <c r="D20" s="25"/>
      <c r="E20" s="18">
        <v>0.87928989242033784</v>
      </c>
      <c r="F20" s="18">
        <v>0.84321184603427823</v>
      </c>
      <c r="G20" s="19">
        <v>0.80324784227103529</v>
      </c>
      <c r="H20" s="18">
        <v>0.77739599950914218</v>
      </c>
      <c r="I20" s="18">
        <v>0.74581748271771586</v>
      </c>
      <c r="J20" s="18">
        <v>0.72156092772119274</v>
      </c>
      <c r="K20" s="18">
        <v>0.69243669979956646</v>
      </c>
      <c r="L20" s="18">
        <v>0.66633942815069336</v>
      </c>
      <c r="M20" s="18">
        <v>0.64077391909027692</v>
      </c>
      <c r="N20" s="18">
        <v>0.6208532744304005</v>
      </c>
      <c r="O20" s="18">
        <v>0.60154620198797404</v>
      </c>
      <c r="P20" s="18"/>
      <c r="Q20" s="18"/>
      <c r="R20" s="18"/>
      <c r="S20" s="18"/>
      <c r="T20" s="18"/>
      <c r="U20" s="18"/>
      <c r="V20" s="18"/>
      <c r="W20" s="18"/>
      <c r="X20" s="18"/>
      <c r="Y20" s="18"/>
      <c r="Z20" s="18"/>
      <c r="AA20" s="27"/>
      <c r="AB20" s="23"/>
      <c r="AC20" s="23"/>
      <c r="AD20" s="23"/>
      <c r="AE20" s="23"/>
      <c r="AF20" s="23"/>
      <c r="AG20" s="23"/>
      <c r="AH20" s="23"/>
    </row>
    <row r="21" spans="1:34" ht="14.45" customHeight="1" x14ac:dyDescent="0.45">
      <c r="A21" s="28">
        <v>2009</v>
      </c>
      <c r="B21" s="29" t="s">
        <v>43</v>
      </c>
      <c r="C21" s="30">
        <f>[1]AllData!F691</f>
        <v>22304</v>
      </c>
      <c r="D21" s="31"/>
      <c r="E21" s="32">
        <v>0.87553802008608317</v>
      </c>
      <c r="F21" s="19">
        <v>0.83106169296987087</v>
      </c>
      <c r="G21" s="18">
        <v>0.79743543758967006</v>
      </c>
      <c r="H21" s="18">
        <v>0.76658895265423244</v>
      </c>
      <c r="I21" s="18">
        <v>0.73771520803443325</v>
      </c>
      <c r="J21" s="18">
        <v>0.70682388809182206</v>
      </c>
      <c r="K21" s="18">
        <v>0.68171628407460549</v>
      </c>
      <c r="L21" s="18">
        <v>0.65288737446197986</v>
      </c>
      <c r="M21" s="18">
        <v>0.6329357962697274</v>
      </c>
      <c r="N21" s="18">
        <v>0.61195301291248205</v>
      </c>
      <c r="O21" s="18"/>
      <c r="P21" s="18"/>
      <c r="Q21" s="18"/>
      <c r="R21" s="18"/>
      <c r="S21" s="18"/>
      <c r="T21" s="18"/>
      <c r="U21" s="18"/>
      <c r="V21" s="18"/>
      <c r="W21" s="18"/>
      <c r="X21" s="18"/>
      <c r="Y21" s="18"/>
      <c r="Z21" s="18"/>
      <c r="AA21" s="27"/>
      <c r="AB21" s="23"/>
      <c r="AC21" s="23"/>
      <c r="AD21" s="23"/>
      <c r="AE21" s="23"/>
      <c r="AF21" s="23"/>
      <c r="AG21" s="23"/>
      <c r="AH21" s="23"/>
    </row>
    <row r="22" spans="1:34" x14ac:dyDescent="0.45">
      <c r="A22" s="24">
        <v>2010</v>
      </c>
      <c r="B22" s="15" t="s">
        <v>44</v>
      </c>
      <c r="C22" s="33">
        <f>[1]AllData!F730</f>
        <v>24060</v>
      </c>
      <c r="D22" s="25"/>
      <c r="E22" s="18">
        <v>0.86492103075644222</v>
      </c>
      <c r="F22" s="18">
        <v>0.82352452202826265</v>
      </c>
      <c r="G22" s="18">
        <v>0.78013300083125514</v>
      </c>
      <c r="H22" s="18">
        <v>0.73994181213632582</v>
      </c>
      <c r="I22" s="18">
        <v>0.70968412302576889</v>
      </c>
      <c r="J22" s="18">
        <v>0.677597672485453</v>
      </c>
      <c r="K22" s="18">
        <v>0.65211970074812964</v>
      </c>
      <c r="L22" s="18">
        <v>0.62863674147963422</v>
      </c>
      <c r="M22" s="18">
        <v>0.60619285120532007</v>
      </c>
      <c r="N22" s="18"/>
      <c r="O22" s="18"/>
      <c r="P22" s="18"/>
      <c r="Q22" s="18"/>
      <c r="R22" s="18"/>
      <c r="S22" s="18"/>
      <c r="T22" s="18"/>
      <c r="U22" s="18"/>
      <c r="V22" s="18"/>
      <c r="W22" s="18"/>
      <c r="X22" s="18"/>
      <c r="Y22" s="18"/>
      <c r="Z22" s="18"/>
      <c r="AA22" s="27"/>
      <c r="AB22" s="23"/>
      <c r="AC22" s="23"/>
      <c r="AD22" s="23"/>
      <c r="AE22" s="23"/>
      <c r="AF22" s="23"/>
      <c r="AG22" s="23"/>
      <c r="AH22" s="23"/>
    </row>
    <row r="23" spans="1:34" ht="14.45" customHeight="1" x14ac:dyDescent="0.45">
      <c r="A23" s="24">
        <v>2011</v>
      </c>
      <c r="B23" s="15" t="s">
        <v>45</v>
      </c>
      <c r="C23" s="16">
        <f>ROUND([1]ScaledHeadcount!I2,0)</f>
        <v>21038</v>
      </c>
      <c r="D23" s="25"/>
      <c r="E23" s="18">
        <v>0.88208418392145427</v>
      </c>
      <c r="F23" s="18">
        <v>0.83090308155924952</v>
      </c>
      <c r="G23" s="18">
        <v>0.78122873529697678</v>
      </c>
      <c r="H23" s="18">
        <v>0.73626907747642656</v>
      </c>
      <c r="I23" s="18">
        <v>0.70098182171672985</v>
      </c>
      <c r="J23" s="18">
        <v>0.66744434723437351</v>
      </c>
      <c r="K23" s="18">
        <v>0.64659278701273448</v>
      </c>
      <c r="L23" s="18">
        <v>0.62413726062020025</v>
      </c>
      <c r="M23" s="34"/>
      <c r="N23" s="35"/>
      <c r="O23" s="35"/>
      <c r="P23" s="35"/>
      <c r="Q23" s="35"/>
      <c r="R23" s="35"/>
      <c r="S23" s="35"/>
      <c r="T23" s="35"/>
      <c r="U23" s="35"/>
      <c r="V23" s="35"/>
      <c r="W23" s="35"/>
      <c r="X23" s="18"/>
      <c r="Y23" s="18"/>
      <c r="Z23" s="18"/>
      <c r="AA23" s="27"/>
      <c r="AB23" s="23"/>
      <c r="AC23" s="23"/>
      <c r="AD23" s="23"/>
      <c r="AE23" s="23"/>
      <c r="AF23" s="23"/>
      <c r="AG23" s="23"/>
      <c r="AH23" s="23"/>
    </row>
    <row r="24" spans="1:34" ht="14.45" customHeight="1" x14ac:dyDescent="0.45">
      <c r="A24" s="24">
        <v>2012</v>
      </c>
      <c r="B24" s="15" t="s">
        <v>46</v>
      </c>
      <c r="C24" s="16">
        <f>ROUND([1]ScaledHeadcount!I3,0)</f>
        <v>23998</v>
      </c>
      <c r="D24" s="25"/>
      <c r="E24" s="18">
        <v>0.87258084917991319</v>
      </c>
      <c r="F24" s="18">
        <v>0.81553316186701519</v>
      </c>
      <c r="G24" s="18">
        <v>0.75916009613357505</v>
      </c>
      <c r="H24" s="18">
        <v>0.71906227600455375</v>
      </c>
      <c r="I24" s="18">
        <v>0.68549985242652944</v>
      </c>
      <c r="J24" s="18">
        <v>0.66353248724543579</v>
      </c>
      <c r="K24" s="18">
        <v>0.64211325209765147</v>
      </c>
      <c r="L24" s="18"/>
      <c r="M24" s="36"/>
      <c r="N24" s="37"/>
      <c r="O24" s="37"/>
      <c r="P24" s="37"/>
      <c r="Q24" s="37"/>
      <c r="R24" s="37"/>
      <c r="S24" s="37"/>
      <c r="T24" s="37"/>
      <c r="U24" s="37"/>
      <c r="V24" s="37"/>
      <c r="W24" s="37"/>
      <c r="X24" s="37"/>
      <c r="Y24" s="37"/>
      <c r="Z24" s="37"/>
      <c r="AA24" s="37"/>
      <c r="AB24" s="37"/>
      <c r="AC24" s="37"/>
      <c r="AD24" s="37"/>
      <c r="AE24" s="37"/>
      <c r="AF24" s="37"/>
      <c r="AG24" s="37"/>
      <c r="AH24" s="37"/>
    </row>
    <row r="25" spans="1:34" x14ac:dyDescent="0.45">
      <c r="A25" s="24">
        <v>2013</v>
      </c>
      <c r="B25" s="15" t="s">
        <v>47</v>
      </c>
      <c r="C25" s="16">
        <f>ROUND([1]ScaledHeadcount!I4,0)</f>
        <v>24490</v>
      </c>
      <c r="D25" s="25"/>
      <c r="E25" s="18">
        <v>0.87045670200915881</v>
      </c>
      <c r="F25" s="18">
        <v>0.79957919056066673</v>
      </c>
      <c r="G25" s="18">
        <v>0.7510623375551797</v>
      </c>
      <c r="H25" s="18">
        <v>0.71050785923511695</v>
      </c>
      <c r="I25" s="18">
        <v>0.67993729114237389</v>
      </c>
      <c r="J25" s="18">
        <v>0.65526630636577421</v>
      </c>
      <c r="K25" s="18"/>
      <c r="L25" s="18"/>
      <c r="M25" s="18"/>
      <c r="N25" s="18"/>
      <c r="O25" s="18"/>
      <c r="P25" s="18"/>
      <c r="Q25" s="18"/>
      <c r="R25" s="18"/>
      <c r="S25" s="18"/>
      <c r="T25" s="18"/>
      <c r="U25" s="18"/>
      <c r="V25" s="18"/>
      <c r="W25" s="18"/>
      <c r="X25" s="18"/>
      <c r="Y25" s="18"/>
      <c r="Z25" s="18"/>
      <c r="AA25" s="27"/>
      <c r="AB25" s="23"/>
      <c r="AC25" s="23"/>
      <c r="AD25" s="23"/>
      <c r="AE25" s="23"/>
      <c r="AF25" s="23"/>
      <c r="AG25" s="23"/>
      <c r="AH25" s="23"/>
    </row>
    <row r="26" spans="1:34" x14ac:dyDescent="0.45">
      <c r="A26" s="24">
        <v>2014</v>
      </c>
      <c r="B26" s="15" t="s">
        <v>48</v>
      </c>
      <c r="C26" s="16">
        <f>ROUND([1]ScaledHeadcount!I5,0)</f>
        <v>25927</v>
      </c>
      <c r="D26" s="25"/>
      <c r="E26" s="18">
        <v>0.86325317586729344</v>
      </c>
      <c r="F26" s="18">
        <v>0.79363661085427917</v>
      </c>
      <c r="G26" s="18">
        <v>0.73987024591119221</v>
      </c>
      <c r="H26" s="18">
        <v>0.70273105162969585</v>
      </c>
      <c r="I26" s="18">
        <v>0.67382774561982828</v>
      </c>
      <c r="J26" s="18"/>
      <c r="K26" s="18"/>
      <c r="L26" s="18"/>
      <c r="M26" s="18"/>
      <c r="N26" s="18"/>
      <c r="O26" s="18"/>
      <c r="P26" s="18"/>
      <c r="Q26" s="18"/>
      <c r="R26" s="18"/>
      <c r="S26" s="18"/>
      <c r="T26" s="18"/>
      <c r="U26" s="18"/>
      <c r="V26" s="18"/>
      <c r="W26" s="18"/>
      <c r="X26" s="18"/>
      <c r="Y26" s="18"/>
      <c r="Z26" s="18"/>
      <c r="AA26" s="27"/>
      <c r="AB26" s="23"/>
      <c r="AC26" s="23"/>
      <c r="AD26" s="23"/>
      <c r="AE26" s="23"/>
      <c r="AF26" s="23"/>
      <c r="AG26" s="23"/>
      <c r="AH26" s="23"/>
    </row>
    <row r="27" spans="1:34" x14ac:dyDescent="0.45">
      <c r="A27" s="24">
        <v>2015</v>
      </c>
      <c r="B27" s="15" t="s">
        <v>49</v>
      </c>
      <c r="C27" s="16">
        <f>ROUND([1]ScaledHeadcount!I6,0)</f>
        <v>26780</v>
      </c>
      <c r="D27" s="25"/>
      <c r="E27" s="18">
        <v>0.86135071000790986</v>
      </c>
      <c r="F27" s="18">
        <v>0.78590530716787821</v>
      </c>
      <c r="G27" s="18">
        <v>0.73773023466043919</v>
      </c>
      <c r="H27" s="18">
        <v>0.69934837470337863</v>
      </c>
      <c r="I27" s="18"/>
      <c r="J27" s="18"/>
      <c r="K27" s="18"/>
      <c r="L27" s="18"/>
      <c r="M27" s="18"/>
      <c r="N27" s="18"/>
      <c r="O27" s="18"/>
      <c r="P27" s="18"/>
      <c r="Q27" s="18"/>
      <c r="R27" s="18"/>
      <c r="S27" s="18"/>
      <c r="T27" s="18"/>
      <c r="U27" s="18"/>
      <c r="V27" s="18"/>
      <c r="W27" s="18"/>
      <c r="X27" s="18"/>
      <c r="Y27" s="18"/>
      <c r="Z27" s="18"/>
      <c r="AA27" s="27"/>
      <c r="AB27" s="23"/>
      <c r="AC27" s="23"/>
      <c r="AD27" s="23"/>
      <c r="AE27" s="23"/>
      <c r="AF27" s="23"/>
      <c r="AG27" s="23"/>
      <c r="AH27" s="23"/>
    </row>
    <row r="28" spans="1:34" x14ac:dyDescent="0.45">
      <c r="A28" s="24">
        <v>2016</v>
      </c>
      <c r="B28" s="15" t="s">
        <v>50</v>
      </c>
      <c r="C28" s="16">
        <f>ROUND([1]ScaledHeadcount!I7,0)</f>
        <v>25560</v>
      </c>
      <c r="D28" s="25"/>
      <c r="E28" s="18">
        <v>0.85114533965244865</v>
      </c>
      <c r="F28" s="18">
        <v>0.77808056872037912</v>
      </c>
      <c r="G28" s="18">
        <v>0.73171406003159556</v>
      </c>
      <c r="H28" s="18"/>
      <c r="I28" s="18"/>
      <c r="J28" s="18"/>
      <c r="K28" s="18"/>
      <c r="L28" s="18"/>
      <c r="M28" s="18"/>
      <c r="N28" s="18"/>
      <c r="O28" s="18"/>
      <c r="P28" s="18"/>
      <c r="Q28" s="18"/>
      <c r="R28" s="18"/>
      <c r="S28" s="18"/>
      <c r="T28" s="18"/>
      <c r="U28" s="18"/>
      <c r="V28" s="18"/>
      <c r="W28" s="18"/>
      <c r="X28" s="18"/>
      <c r="Y28" s="18"/>
      <c r="Z28" s="18"/>
      <c r="AA28" s="27"/>
      <c r="AB28" s="23"/>
      <c r="AC28" s="23"/>
      <c r="AD28" s="23"/>
      <c r="AE28" s="23"/>
      <c r="AF28" s="23"/>
      <c r="AG28" s="23"/>
      <c r="AH28" s="23"/>
    </row>
    <row r="29" spans="1:34" x14ac:dyDescent="0.45">
      <c r="A29" s="24">
        <v>2017</v>
      </c>
      <c r="B29" s="15" t="s">
        <v>51</v>
      </c>
      <c r="C29" s="16">
        <f>ROUND([1]ScaledHeadcount!I8,0)</f>
        <v>23754</v>
      </c>
      <c r="D29" s="25"/>
      <c r="E29" s="18">
        <v>0.8508326992983346</v>
      </c>
      <c r="F29" s="18">
        <v>0.78320229943359543</v>
      </c>
      <c r="G29" s="18"/>
      <c r="H29" s="18"/>
      <c r="I29" s="18"/>
      <c r="J29" s="18"/>
      <c r="K29" s="18"/>
      <c r="L29" s="18"/>
      <c r="M29" s="18"/>
      <c r="N29" s="18"/>
      <c r="O29" s="18"/>
      <c r="P29" s="18"/>
      <c r="Q29" s="18"/>
      <c r="R29" s="18"/>
      <c r="S29" s="18"/>
      <c r="T29" s="18"/>
      <c r="U29" s="18"/>
      <c r="V29" s="18"/>
      <c r="W29" s="18"/>
      <c r="X29" s="18"/>
      <c r="Y29" s="18"/>
      <c r="Z29" s="18"/>
      <c r="AA29" s="27"/>
      <c r="AB29" s="23"/>
      <c r="AC29" s="23"/>
      <c r="AD29" s="23"/>
      <c r="AE29" s="23"/>
      <c r="AF29" s="23"/>
      <c r="AG29" s="23"/>
      <c r="AH29" s="23"/>
    </row>
    <row r="30" spans="1:34" x14ac:dyDescent="0.45">
      <c r="A30" s="24">
        <v>2018</v>
      </c>
      <c r="B30" s="15" t="s">
        <v>52</v>
      </c>
      <c r="C30" s="16">
        <f>ROUND([1]ScaledHeadcount!I9,0)</f>
        <v>23872</v>
      </c>
      <c r="D30" s="25"/>
      <c r="E30" s="18">
        <v>0.85395152792413065</v>
      </c>
      <c r="F30" s="18"/>
      <c r="G30" s="18"/>
      <c r="H30" s="18"/>
      <c r="I30" s="18"/>
      <c r="J30" s="18"/>
      <c r="K30" s="18"/>
      <c r="L30" s="18"/>
      <c r="M30" s="18"/>
      <c r="N30" s="18"/>
      <c r="O30" s="18"/>
      <c r="P30" s="18"/>
      <c r="Q30" s="18"/>
      <c r="R30" s="18"/>
      <c r="S30" s="18"/>
      <c r="T30" s="18"/>
      <c r="U30" s="18"/>
      <c r="V30" s="18"/>
      <c r="W30" s="18"/>
      <c r="X30" s="18"/>
      <c r="Y30" s="18"/>
      <c r="Z30" s="18"/>
      <c r="AA30" s="27"/>
      <c r="AB30" s="23"/>
      <c r="AC30" s="23"/>
      <c r="AD30" s="23"/>
      <c r="AE30" s="23"/>
      <c r="AF30" s="23"/>
      <c r="AG30" s="23"/>
      <c r="AH30" s="23"/>
    </row>
    <row r="31" spans="1:34" x14ac:dyDescent="0.45">
      <c r="A31" s="28">
        <v>2019</v>
      </c>
      <c r="B31" s="29" t="s">
        <v>53</v>
      </c>
      <c r="C31" s="30">
        <f>ROUND([1]ScaledHeadcount!I10,0)</f>
        <v>23338</v>
      </c>
      <c r="D31" s="28"/>
      <c r="E31" s="38"/>
      <c r="F31" s="38"/>
      <c r="G31" s="39"/>
      <c r="H31" s="38"/>
      <c r="I31" s="39"/>
      <c r="J31" s="38"/>
      <c r="K31" s="39"/>
      <c r="L31" s="39"/>
      <c r="M31" s="38"/>
      <c r="N31" s="39"/>
      <c r="O31" s="39"/>
      <c r="P31" s="39"/>
      <c r="Q31" s="39"/>
      <c r="R31" s="39"/>
      <c r="S31" s="40"/>
      <c r="T31" s="40"/>
      <c r="U31" s="40"/>
      <c r="V31" s="40"/>
      <c r="W31" s="40"/>
      <c r="X31" s="40"/>
      <c r="Y31" s="40"/>
      <c r="Z31" s="40"/>
      <c r="AA31" s="41"/>
      <c r="AB31" s="23"/>
      <c r="AC31" s="23"/>
      <c r="AD31" s="23"/>
      <c r="AE31" s="23"/>
      <c r="AF31" s="23"/>
      <c r="AG31" s="23"/>
      <c r="AH31" s="23"/>
    </row>
    <row r="32" spans="1:34" x14ac:dyDescent="0.45">
      <c r="A32" s="24"/>
      <c r="B32" s="25"/>
      <c r="C32" s="24"/>
      <c r="D32" s="24"/>
      <c r="E32" s="42"/>
      <c r="F32" s="42"/>
      <c r="G32" s="42"/>
      <c r="H32" s="42"/>
      <c r="I32" s="42"/>
      <c r="J32" s="42"/>
      <c r="K32" s="42"/>
      <c r="L32" s="42"/>
      <c r="M32" s="42"/>
      <c r="N32" s="42"/>
      <c r="O32" s="42"/>
      <c r="P32" s="4"/>
      <c r="Q32" s="4"/>
      <c r="R32" s="7"/>
      <c r="S32" s="43"/>
      <c r="T32" s="43"/>
      <c r="U32" s="43"/>
      <c r="V32" s="43"/>
      <c r="W32" s="43"/>
      <c r="X32" s="43"/>
      <c r="Y32" s="43"/>
      <c r="Z32" s="43"/>
      <c r="AA32" s="44" t="s">
        <v>54</v>
      </c>
    </row>
    <row r="33" spans="1:27" x14ac:dyDescent="0.45">
      <c r="A33" s="45" t="s">
        <v>55</v>
      </c>
      <c r="B33" s="4"/>
      <c r="C33" s="4"/>
      <c r="D33" s="4"/>
      <c r="E33" s="4"/>
      <c r="F33" s="4"/>
      <c r="G33" s="4"/>
      <c r="H33" s="4"/>
      <c r="I33" s="4"/>
      <c r="J33" s="4"/>
      <c r="K33" s="4"/>
      <c r="L33" s="4"/>
      <c r="Q33" s="4"/>
      <c r="R33" s="4"/>
      <c r="S33" s="4"/>
      <c r="T33" s="4"/>
      <c r="U33" s="4"/>
      <c r="V33" s="4"/>
      <c r="W33" s="46"/>
      <c r="X33" s="46"/>
      <c r="Y33" s="46"/>
      <c r="Z33" s="46"/>
      <c r="AA33" s="46"/>
    </row>
    <row r="34" spans="1:27" x14ac:dyDescent="0.45">
      <c r="A34" s="4" t="s">
        <v>56</v>
      </c>
      <c r="B34" s="4"/>
      <c r="C34" s="4"/>
      <c r="D34" s="4"/>
      <c r="E34" s="4"/>
      <c r="F34" s="4"/>
      <c r="G34" s="4"/>
      <c r="H34" s="4"/>
      <c r="I34" s="4"/>
      <c r="J34" s="46"/>
      <c r="K34" s="4"/>
      <c r="L34" s="4"/>
      <c r="Q34" s="47"/>
      <c r="R34" s="47"/>
      <c r="S34" s="47"/>
      <c r="T34" s="47"/>
      <c r="U34" s="47"/>
      <c r="V34" s="47"/>
      <c r="W34" s="47"/>
      <c r="X34" s="47"/>
      <c r="Y34" s="47"/>
      <c r="Z34" s="47"/>
      <c r="AA34" s="46"/>
    </row>
    <row r="35" spans="1:27" x14ac:dyDescent="0.45">
      <c r="A35" s="4" t="s">
        <v>57</v>
      </c>
      <c r="B35" s="4"/>
      <c r="C35" s="4"/>
      <c r="D35" s="4"/>
      <c r="E35" s="4"/>
      <c r="F35" s="4"/>
      <c r="G35" s="4"/>
      <c r="H35" s="4"/>
      <c r="I35" s="4"/>
      <c r="J35" s="4"/>
      <c r="K35" s="4"/>
      <c r="L35" s="4"/>
      <c r="Q35" s="46"/>
      <c r="R35" s="46"/>
      <c r="S35" s="46"/>
      <c r="T35" s="46"/>
      <c r="U35" s="46"/>
      <c r="V35" s="46"/>
      <c r="W35" s="46"/>
      <c r="X35" s="46"/>
      <c r="Y35" s="46"/>
      <c r="Z35" s="46"/>
      <c r="AA35" s="46"/>
    </row>
    <row r="36" spans="1:27" x14ac:dyDescent="0.45">
      <c r="A36" s="4" t="s">
        <v>58</v>
      </c>
      <c r="B36" s="4"/>
      <c r="C36" s="4"/>
      <c r="D36" s="4"/>
      <c r="E36" s="4"/>
      <c r="F36" s="4"/>
      <c r="G36" s="4"/>
      <c r="H36" s="4"/>
      <c r="I36" s="4"/>
      <c r="J36" s="4"/>
      <c r="K36" s="4"/>
      <c r="L36" s="4"/>
      <c r="Q36" s="4"/>
      <c r="R36" s="4"/>
      <c r="S36" s="4"/>
      <c r="T36" s="4"/>
      <c r="U36" s="4"/>
      <c r="V36" s="4"/>
      <c r="W36" s="46"/>
      <c r="X36" s="46"/>
      <c r="Y36" s="46"/>
      <c r="Z36" s="46"/>
      <c r="AA36" s="46"/>
    </row>
    <row r="37" spans="1:27" x14ac:dyDescent="0.45">
      <c r="A37" s="47" t="s">
        <v>59</v>
      </c>
      <c r="B37" s="4"/>
      <c r="C37" s="4"/>
      <c r="D37" s="4"/>
      <c r="E37" s="4"/>
      <c r="F37" s="4"/>
      <c r="G37" s="4"/>
      <c r="H37" s="4"/>
      <c r="I37" s="4"/>
      <c r="J37" s="4"/>
      <c r="K37" s="4"/>
      <c r="L37" s="4"/>
      <c r="Q37" s="4"/>
      <c r="R37" s="4"/>
      <c r="S37" s="4"/>
      <c r="T37" s="4"/>
      <c r="U37" s="4"/>
      <c r="V37" s="4"/>
      <c r="W37" s="46"/>
      <c r="X37" s="46"/>
      <c r="Y37" s="46"/>
      <c r="Z37" s="46"/>
      <c r="AA37" s="46"/>
    </row>
    <row r="38" spans="1:27" x14ac:dyDescent="0.45">
      <c r="A38" s="48" t="s">
        <v>60</v>
      </c>
      <c r="B38" s="46"/>
      <c r="C38" s="46"/>
      <c r="D38" s="46"/>
      <c r="E38" s="46"/>
      <c r="F38" s="46"/>
      <c r="G38" s="46"/>
      <c r="H38" s="46"/>
      <c r="I38" s="46"/>
      <c r="J38" s="46"/>
      <c r="K38" s="46"/>
      <c r="L38" s="46"/>
      <c r="Q38" s="46"/>
      <c r="R38" s="46"/>
      <c r="S38" s="46"/>
      <c r="T38" s="46"/>
      <c r="U38" s="46"/>
      <c r="V38" s="46"/>
      <c r="W38" s="46"/>
      <c r="X38" s="46"/>
      <c r="Y38" s="46"/>
      <c r="Z38" s="46"/>
      <c r="AA38" s="46"/>
    </row>
    <row r="39" spans="1:27" x14ac:dyDescent="0.45">
      <c r="A39" s="46"/>
      <c r="B39" s="46"/>
      <c r="C39" s="46"/>
      <c r="D39" s="46"/>
      <c r="E39" s="46"/>
      <c r="F39" s="46"/>
      <c r="G39" s="46"/>
      <c r="H39" s="46"/>
      <c r="I39" s="46"/>
      <c r="J39" s="46"/>
      <c r="K39" s="46"/>
      <c r="L39" s="46"/>
      <c r="Q39" s="46"/>
      <c r="R39" s="46"/>
      <c r="S39" s="46"/>
      <c r="T39" s="46"/>
      <c r="U39" s="46"/>
      <c r="V39" s="46"/>
      <c r="W39" s="46"/>
      <c r="X39" s="46"/>
      <c r="Y39" s="46"/>
      <c r="Z39" s="46"/>
      <c r="AA39" s="46"/>
    </row>
    <row r="40" spans="1:27" x14ac:dyDescent="0.45">
      <c r="A40" s="7"/>
    </row>
    <row r="42" spans="1:27" x14ac:dyDescent="0.45">
      <c r="A42" s="4"/>
      <c r="B42" s="4"/>
      <c r="C42" s="4"/>
      <c r="D42" s="4"/>
    </row>
    <row r="43" spans="1:27" x14ac:dyDescent="0.45">
      <c r="A43" s="47" t="s">
        <v>61</v>
      </c>
      <c r="B43" s="47"/>
      <c r="C43" s="47"/>
      <c r="D43" s="47"/>
    </row>
    <row r="44" spans="1:27" x14ac:dyDescent="0.45">
      <c r="A44" s="47" t="s">
        <v>62</v>
      </c>
      <c r="B44" s="46"/>
      <c r="C44" s="46"/>
      <c r="D44" s="46"/>
    </row>
    <row r="45" spans="1:27" x14ac:dyDescent="0.45">
      <c r="B45" s="4"/>
      <c r="C45" s="4"/>
      <c r="D45" s="4"/>
    </row>
    <row r="46" spans="1:27" x14ac:dyDescent="0.45">
      <c r="A46" s="48" t="s">
        <v>62</v>
      </c>
      <c r="B46" s="4"/>
      <c r="C46" s="4"/>
      <c r="D46" s="4"/>
    </row>
    <row r="47" spans="1:27" x14ac:dyDescent="0.45">
      <c r="A47" s="46"/>
      <c r="B47" s="46"/>
      <c r="C47" s="46"/>
      <c r="D47" s="46"/>
    </row>
    <row r="48" spans="1:27" x14ac:dyDescent="0.45">
      <c r="A48" s="4"/>
      <c r="B48" s="46"/>
      <c r="C48" s="46"/>
      <c r="D48" s="46"/>
    </row>
  </sheetData>
  <mergeCells count="5">
    <mergeCell ref="A1:AA1"/>
    <mergeCell ref="C3:C6"/>
    <mergeCell ref="A4:A6"/>
    <mergeCell ref="B4:B6"/>
    <mergeCell ref="E4:AA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GLENNDENNING, Julie</dc:creator>
  <cp:lastModifiedBy>GLENNDENNING, Julie</cp:lastModifiedBy>
  <dcterms:created xsi:type="dcterms:W3CDTF">2020-06-23T09:55:42Z</dcterms:created>
  <dcterms:modified xsi:type="dcterms:W3CDTF">2020-06-23T09:56:40Z</dcterms:modified>
</cp:coreProperties>
</file>